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klykovaAL\Desktop\Бюджеты на 2025-2027 Илимпия ЭМР\Учами проект бюджета  2025-2027 годы\Дополнительные приложения к бюджету 2025-2027 Учами\"/>
    </mc:Choice>
  </mc:AlternateContent>
  <bookViews>
    <workbookView xWindow="-15" yWindow="450" windowWidth="15480" windowHeight="11160"/>
  </bookViews>
  <sheets>
    <sheet name="1" sheetId="7" r:id="rId1"/>
  </sheets>
  <definedNames>
    <definedName name="_xlnm.Print_Titles" localSheetId="0">'1'!$5:$7</definedName>
    <definedName name="_xlnm.Print_Area" localSheetId="0">'1'!$A$1:$T$27</definedName>
  </definedNames>
  <calcPr calcId="162913"/>
</workbook>
</file>

<file path=xl/calcChain.xml><?xml version="1.0" encoding="utf-8"?>
<calcChain xmlns="http://schemas.openxmlformats.org/spreadsheetml/2006/main">
  <c r="Q11" i="7" l="1"/>
  <c r="R11" i="7"/>
  <c r="S11" i="7"/>
  <c r="T11" i="7"/>
  <c r="P11" i="7"/>
  <c r="R35" i="7" l="1"/>
  <c r="R34" i="7" s="1"/>
  <c r="S35" i="7"/>
  <c r="S34" i="7" s="1"/>
  <c r="T35" i="7"/>
  <c r="T34" i="7" s="1"/>
  <c r="T30" i="7" l="1"/>
  <c r="T29" i="7" s="1"/>
  <c r="T28" i="7" s="1"/>
  <c r="S30" i="7"/>
  <c r="R30" i="7"/>
  <c r="R29" i="7" s="1"/>
  <c r="R28" i="7" s="1"/>
  <c r="Q30" i="7"/>
  <c r="Q29" i="7" s="1"/>
  <c r="Q28" i="7" s="1"/>
  <c r="P30" i="7"/>
  <c r="P29" i="7" s="1"/>
  <c r="P28" i="7" s="1"/>
  <c r="S29" i="7"/>
  <c r="S28" i="7" s="1"/>
  <c r="S42" i="7" l="1"/>
  <c r="S41" i="7" s="1"/>
  <c r="S40" i="7" s="1"/>
  <c r="R42" i="7"/>
  <c r="R41" i="7" s="1"/>
  <c r="R40" i="7" s="1"/>
  <c r="S38" i="7"/>
  <c r="S37" i="7" s="1"/>
  <c r="R38" i="7"/>
  <c r="R37" i="7" s="1"/>
  <c r="S26" i="7"/>
  <c r="S25" i="7" s="1"/>
  <c r="S24" i="7" s="1"/>
  <c r="R26" i="7"/>
  <c r="R25" i="7" s="1"/>
  <c r="R24" i="7" s="1"/>
  <c r="S22" i="7"/>
  <c r="R22" i="7"/>
  <c r="S20" i="7"/>
  <c r="R20" i="7"/>
  <c r="S18" i="7"/>
  <c r="R18" i="7"/>
  <c r="S16" i="7"/>
  <c r="R16" i="7"/>
  <c r="S10" i="7"/>
  <c r="R10" i="7"/>
  <c r="R33" i="7" l="1"/>
  <c r="R32" i="7" s="1"/>
  <c r="S33" i="7"/>
  <c r="S32" i="7" s="1"/>
  <c r="R15" i="7"/>
  <c r="R14" i="7" s="1"/>
  <c r="R9" i="7" s="1"/>
  <c r="S15" i="7"/>
  <c r="S14" i="7" s="1"/>
  <c r="S9" i="7" s="1"/>
  <c r="S46" i="7" s="1"/>
  <c r="Q42" i="7"/>
  <c r="Q41" i="7" s="1"/>
  <c r="Q40" i="7" s="1"/>
  <c r="Q38" i="7"/>
  <c r="Q37" i="7" s="1"/>
  <c r="Q35" i="7"/>
  <c r="Q34" i="7" s="1"/>
  <c r="Q26" i="7"/>
  <c r="Q25" i="7" s="1"/>
  <c r="Q24" i="7" s="1"/>
  <c r="Q22" i="7"/>
  <c r="Q20" i="7"/>
  <c r="Q18" i="7"/>
  <c r="Q16" i="7"/>
  <c r="Q10" i="7"/>
  <c r="R46" i="7" l="1"/>
  <c r="Q15" i="7"/>
  <c r="Q14" i="7" s="1"/>
  <c r="Q9" i="7" s="1"/>
  <c r="Q33" i="7"/>
  <c r="Q32" i="7" s="1"/>
  <c r="T42" i="7"/>
  <c r="T41" i="7" s="1"/>
  <c r="T40" i="7" s="1"/>
  <c r="P42" i="7"/>
  <c r="P41" i="7" s="1"/>
  <c r="P40" i="7" s="1"/>
  <c r="T38" i="7"/>
  <c r="T37" i="7" s="1"/>
  <c r="P38" i="7"/>
  <c r="P37" i="7" s="1"/>
  <c r="P35" i="7"/>
  <c r="P34" i="7" s="1"/>
  <c r="T26" i="7"/>
  <c r="T25" i="7" s="1"/>
  <c r="T24" i="7" s="1"/>
  <c r="P26" i="7"/>
  <c r="P25" i="7" s="1"/>
  <c r="P24" i="7" s="1"/>
  <c r="T22" i="7"/>
  <c r="P22" i="7"/>
  <c r="T20" i="7"/>
  <c r="P20" i="7"/>
  <c r="T18" i="7"/>
  <c r="P18" i="7"/>
  <c r="T16" i="7"/>
  <c r="P16" i="7"/>
  <c r="T10" i="7"/>
  <c r="P10" i="7"/>
  <c r="T33" i="7" l="1"/>
  <c r="T32" i="7" s="1"/>
  <c r="Q46" i="7"/>
  <c r="P15" i="7"/>
  <c r="P14" i="7" s="1"/>
  <c r="P9" i="7" s="1"/>
  <c r="T15" i="7"/>
  <c r="T14" i="7" s="1"/>
  <c r="T9" i="7" s="1"/>
  <c r="P33" i="7"/>
  <c r="P32" i="7" s="1"/>
  <c r="T46" i="7" l="1"/>
  <c r="P46" i="7"/>
</calcChain>
</file>

<file path=xl/sharedStrings.xml><?xml version="1.0" encoding="utf-8"?>
<sst xmlns="http://schemas.openxmlformats.org/spreadsheetml/2006/main" count="396" uniqueCount="110">
  <si>
    <t>240</t>
  </si>
  <si>
    <t>№ строки</t>
  </si>
  <si>
    <t>1</t>
  </si>
  <si>
    <t>2</t>
  </si>
  <si>
    <t>40</t>
  </si>
  <si>
    <t>10</t>
  </si>
  <si>
    <t>11</t>
  </si>
  <si>
    <t>19</t>
  </si>
  <si>
    <t>49</t>
  </si>
  <si>
    <t>Иные межбюджетные трансферты</t>
  </si>
  <si>
    <t>00</t>
  </si>
  <si>
    <t>01</t>
  </si>
  <si>
    <t>02</t>
  </si>
  <si>
    <t>03</t>
  </si>
  <si>
    <t>05</t>
  </si>
  <si>
    <t>010</t>
  </si>
  <si>
    <t>тыс.руб.</t>
  </si>
  <si>
    <t>Код бюджетной классификации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</si>
  <si>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</si>
  <si>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</si>
  <si>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</si>
  <si>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</si>
  <si>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</si>
  <si>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</si>
  <si>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000</t>
  </si>
  <si>
    <t>0000</t>
  </si>
  <si>
    <t>НАЛОГОВЫЕ И НЕНАЛОГОВЫЕ ДОХОДЫ</t>
  </si>
  <si>
    <t>182</t>
  </si>
  <si>
    <t>НАЛОГИ НА ПРИБЫЛЬ, ДОХОДЫ</t>
  </si>
  <si>
    <t>110</t>
  </si>
  <si>
    <t>Налог на доходы физических лиц</t>
  </si>
  <si>
    <t>Налоги на товары (работы, услуги), реализуемые на территории Росийской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</si>
  <si>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</si>
  <si>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</si>
  <si>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250</t>
  </si>
  <si>
    <t>260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</si>
  <si>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</si>
  <si>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</si>
  <si>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001</t>
  </si>
  <si>
    <t>999</t>
  </si>
  <si>
    <t>Прочие дотации</t>
  </si>
  <si>
    <t>Всего:</t>
  </si>
  <si>
    <t>Прочие дотации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</si>
  <si>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</si>
  <si>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</si>
  <si>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</si>
  <si>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</t>
  </si>
  <si>
    <t>Наименование кода классификации доходов бюджета</t>
  </si>
  <si>
    <t>код группы подвида</t>
  </si>
  <si>
    <t>код аналитической группы подвида</t>
  </si>
  <si>
    <t>Прочие межбюджетные трансферты, передаваемые бюджетам</t>
  </si>
  <si>
    <t>Дотации бюджетам бюджетной системы Российской Федерации</t>
  </si>
  <si>
    <t>код вида доходов бюджета</t>
  </si>
  <si>
    <t>код подвида доходов бюджета</t>
  </si>
  <si>
    <t>Оценка исполнения текущего финансового года</t>
  </si>
  <si>
    <t>Показатели прогноза доходов бюджета</t>
  </si>
  <si>
    <t>на очередной финансовый год</t>
  </si>
  <si>
    <t>на первый год планового периода</t>
  </si>
  <si>
    <t>на второй год планового периода</t>
  </si>
  <si>
    <t>на текущий финансовый год</t>
  </si>
  <si>
    <t>7412</t>
  </si>
  <si>
    <t>1013</t>
  </si>
  <si>
    <t>Нормативы распределения доходов в  бюджет поселка</t>
  </si>
  <si>
    <t>7601</t>
  </si>
  <si>
    <t>16</t>
  </si>
  <si>
    <t>150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</si>
  <si>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</si>
  <si>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</si>
  <si>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</si>
  <si>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</si>
  <si>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</si>
  <si>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</si>
  <si>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</si>
  <si>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</si>
  <si>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</si>
  <si>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</si>
  <si>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</si>
  <si>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</si>
  <si>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</si>
  <si>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</t>
  </si>
  <si>
    <t>916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</si>
  <si>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</si>
  <si>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</si>
  <si>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 xml:space="preserve">Реестр источников доходов бюджета  посёлка  Учами </t>
  </si>
  <si>
    <t xml:space="preserve">Наименование главного администратора доходов  бюджета поселка Учами </t>
  </si>
  <si>
    <t>035</t>
  </si>
  <si>
    <t>130</t>
  </si>
  <si>
    <t>030</t>
  </si>
  <si>
    <t>1000</t>
  </si>
  <si>
    <t>06</t>
  </si>
  <si>
    <t>НАЛОГИ НА ИМУЩЕСТВО</t>
  </si>
  <si>
    <t>Земельный налог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</si>
  <si>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</si>
  <si>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</si>
  <si>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</si>
  <si>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</si>
  <si>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 xml:space="preserve">на "01"октября 2024 года </t>
  </si>
  <si>
    <t>показатели кассовых поступлений в текущем финансовом году (по состоянию на 01.10.2024)</t>
  </si>
  <si>
    <t>на очередной финансовый год 2025</t>
  </si>
  <si>
    <t>на первый год планового периода 2026</t>
  </si>
  <si>
    <t>на второй год планового периода 2027</t>
  </si>
  <si>
    <t>Доходы от сдачи в аренду имущества, находящегося в оперативном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</si>
  <si>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</si>
  <si>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</si>
  <si>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</si>
  <si>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</si>
  <si>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Администрация поселка Учами Эвенкийского муниципального района Красноярского края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</si>
  <si>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</si>
  <si>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</si>
  <si>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Управление Федеральной налоговой службы по Красноярскому краю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</si>
</sst>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0.0"/>
    <numFmt numFmtId="167" formatCode="#,##0.0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right" wrapText="1"/>
    </xf>
    <xf numFmtId="165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top" wrapText="1"/>
    </xf>
    <xf numFmtId="49" fontId="4" fillId="0" borderId="1" xfId="5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165" fontId="4" fillId="0" borderId="1" xfId="0" applyNumberFormat="1" applyFont="1" applyFill="1" applyBorder="1" applyAlignment="1" applyProtection="1">
      <alignment vertical="center" wrapText="1"/>
      <protection locked="0"/>
    </xf>
    <xf numFmtId="165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right" wrapText="1"/>
    </xf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/>
    <xf numFmtId="49" fontId="4" fillId="0" borderId="1" xfId="0" applyNumberFormat="1" applyFont="1" applyFill="1" applyBorder="1" applyAlignment="1">
      <alignment horizontal="left" vertical="center"/>
    </xf>
    <xf numFmtId="165" fontId="4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4" fillId="0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vertical="center" wrapText="1"/>
    </xf>
    <xf numFmtId="0" fontId="0" fillId="2" borderId="0" xfId="0" applyFill="1"/>
    <xf numFmtId="0" fontId="4" fillId="0" borderId="1" xfId="0" applyFont="1" applyFill="1" applyBorder="1" applyAlignment="1">
      <alignment vertical="center" wrapText="1"/>
    </xf>
    <xf numFmtId="0" fontId="7" fillId="0" borderId="0" xfId="0" applyFont="1" applyFill="1"/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top"/>
    </xf>
    <xf numFmtId="165" fontId="4" fillId="2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top"/>
    </xf>
    <xf numFmtId="0" fontId="0" fillId="0" borderId="0" xfId="0" applyFont="1"/>
    <xf numFmtId="49" fontId="8" fillId="0" borderId="1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 applyProtection="1">
      <alignment vertical="center" wrapText="1"/>
      <protection locked="0"/>
    </xf>
    <xf numFmtId="165" fontId="8" fillId="0" borderId="1" xfId="0" applyNumberFormat="1" applyFont="1" applyFill="1" applyBorder="1" applyAlignment="1" applyProtection="1">
      <alignment vertical="center" wrapText="1"/>
      <protection locked="0"/>
    </xf>
    <xf numFmtId="165" fontId="8" fillId="2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left" vertical="center"/>
    </xf>
    <xf numFmtId="49" fontId="4" fillId="2" borderId="11" xfId="0" applyNumberFormat="1" applyFont="1" applyFill="1" applyBorder="1" applyAlignment="1">
      <alignment horizontal="left" vertical="center"/>
    </xf>
    <xf numFmtId="49" fontId="4" fillId="2" borderId="12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/>
    </xf>
    <xf numFmtId="49" fontId="4" fillId="0" borderId="1" xfId="5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wrapText="1"/>
    </xf>
    <xf numFmtId="49" fontId="4" fillId="0" borderId="2" xfId="5" applyNumberFormat="1" applyFont="1" applyFill="1" applyBorder="1" applyAlignment="1">
      <alignment horizontal="center" vertical="center" textRotation="90" wrapText="1"/>
    </xf>
    <xf numFmtId="49" fontId="4" fillId="0" borderId="5" xfId="5" applyNumberFormat="1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"/>
  <sheetViews>
    <sheetView tabSelected="1" zoomScale="69" zoomScaleNormal="69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K14" sqref="K14:K15"/>
    </sheetView>
  </sheetViews>
  <sheetFormatPr defaultColWidth="8.85546875" defaultRowHeight="15" outlineLevelRow="1" x14ac:dyDescent="0.25"/>
  <cols>
    <col min="1" max="1" width="4" style="9" customWidth="1"/>
    <col min="2" max="2" width="6" style="9" customWidth="1"/>
    <col min="3" max="3" width="2.28515625" style="9" customWidth="1"/>
    <col min="4" max="5" width="3.28515625" style="9" bestFit="1" customWidth="1"/>
    <col min="6" max="6" width="4" style="9" bestFit="1" customWidth="1"/>
    <col min="7" max="7" width="3.28515625" style="9" bestFit="1" customWidth="1"/>
    <col min="8" max="8" width="5" style="9" bestFit="1" customWidth="1"/>
    <col min="9" max="9" width="6.85546875" style="9" customWidth="1"/>
    <col min="10" max="10" width="58" style="9" customWidth="1"/>
    <col min="11" max="11" width="36.140625" style="10" customWidth="1"/>
    <col min="12" max="15" width="7.42578125" style="9" customWidth="1"/>
    <col min="16" max="17" width="15.7109375" style="19" customWidth="1"/>
    <col min="18" max="18" width="11.140625" style="27" customWidth="1"/>
    <col min="19" max="19" width="12" style="19" customWidth="1"/>
    <col min="20" max="20" width="9.85546875" style="19" customWidth="1"/>
    <col min="21" max="16384" width="8.85546875" style="9"/>
  </cols>
  <sheetData>
    <row r="1" spans="1:20" ht="17.25" customHeight="1" x14ac:dyDescent="0.25">
      <c r="I1" s="1"/>
      <c r="J1" s="1"/>
      <c r="K1" s="1"/>
      <c r="L1" s="1"/>
      <c r="M1" s="1"/>
      <c r="N1" s="1"/>
      <c r="O1" s="1"/>
      <c r="P1" s="17"/>
      <c r="Q1" s="17"/>
      <c r="R1" s="17"/>
      <c r="S1" s="17"/>
      <c r="T1" s="17"/>
    </row>
    <row r="2" spans="1:20" ht="17.25" customHeight="1" x14ac:dyDescent="0.25">
      <c r="I2" s="2"/>
      <c r="J2" s="2"/>
      <c r="K2" s="4"/>
      <c r="L2" s="2"/>
      <c r="M2" s="2"/>
      <c r="N2" s="2"/>
      <c r="O2" s="2"/>
      <c r="P2" s="18"/>
      <c r="Q2" s="18"/>
      <c r="R2" s="18"/>
    </row>
    <row r="3" spans="1:20" ht="25.5" customHeight="1" x14ac:dyDescent="0.25">
      <c r="B3" s="68" t="s">
        <v>83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11"/>
      <c r="N3" s="11"/>
      <c r="O3" s="11"/>
      <c r="P3" s="20"/>
      <c r="Q3" s="20"/>
      <c r="R3" s="20"/>
      <c r="S3" s="20"/>
    </row>
    <row r="4" spans="1:20" ht="12" customHeight="1" x14ac:dyDescent="0.25">
      <c r="B4" s="90" t="s">
        <v>96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12"/>
      <c r="N4" s="12"/>
      <c r="O4" s="12"/>
      <c r="P4" s="21"/>
      <c r="Q4" s="21"/>
      <c r="R4" s="21"/>
      <c r="S4" s="82" t="s">
        <v>16</v>
      </c>
      <c r="T4" s="82"/>
    </row>
    <row r="5" spans="1:20" ht="16.5" customHeight="1" x14ac:dyDescent="0.25">
      <c r="A5" s="83" t="s">
        <v>1</v>
      </c>
      <c r="B5" s="85" t="s">
        <v>17</v>
      </c>
      <c r="C5" s="69"/>
      <c r="D5" s="69"/>
      <c r="E5" s="69"/>
      <c r="F5" s="69"/>
      <c r="G5" s="69"/>
      <c r="H5" s="69"/>
      <c r="I5" s="69"/>
      <c r="J5" s="86" t="s">
        <v>47</v>
      </c>
      <c r="K5" s="69" t="s">
        <v>84</v>
      </c>
      <c r="L5" s="71" t="s">
        <v>62</v>
      </c>
      <c r="M5" s="72"/>
      <c r="N5" s="72"/>
      <c r="O5" s="73"/>
      <c r="P5" s="77" t="s">
        <v>97</v>
      </c>
      <c r="Q5" s="77" t="s">
        <v>54</v>
      </c>
      <c r="R5" s="77" t="s">
        <v>55</v>
      </c>
      <c r="S5" s="77"/>
      <c r="T5" s="77"/>
    </row>
    <row r="6" spans="1:20" ht="37.9" customHeight="1" x14ac:dyDescent="0.25">
      <c r="A6" s="83"/>
      <c r="B6" s="88" t="s">
        <v>18</v>
      </c>
      <c r="C6" s="79" t="s">
        <v>52</v>
      </c>
      <c r="D6" s="80"/>
      <c r="E6" s="80"/>
      <c r="F6" s="80"/>
      <c r="G6" s="81"/>
      <c r="H6" s="79" t="s">
        <v>53</v>
      </c>
      <c r="I6" s="81"/>
      <c r="J6" s="86"/>
      <c r="K6" s="69"/>
      <c r="L6" s="74"/>
      <c r="M6" s="75"/>
      <c r="N6" s="75"/>
      <c r="O6" s="76"/>
      <c r="P6" s="77"/>
      <c r="Q6" s="77"/>
      <c r="R6" s="77"/>
      <c r="S6" s="77"/>
      <c r="T6" s="77"/>
    </row>
    <row r="7" spans="1:20" ht="123.75" customHeight="1" x14ac:dyDescent="0.25">
      <c r="A7" s="84"/>
      <c r="B7" s="89"/>
      <c r="C7" s="5" t="s">
        <v>19</v>
      </c>
      <c r="D7" s="5" t="s">
        <v>20</v>
      </c>
      <c r="E7" s="5" t="s">
        <v>21</v>
      </c>
      <c r="F7" s="5" t="s">
        <v>22</v>
      </c>
      <c r="G7" s="5" t="s">
        <v>23</v>
      </c>
      <c r="H7" s="6" t="s">
        <v>48</v>
      </c>
      <c r="I7" s="6" t="s">
        <v>49</v>
      </c>
      <c r="J7" s="87"/>
      <c r="K7" s="70"/>
      <c r="L7" s="13" t="s">
        <v>59</v>
      </c>
      <c r="M7" s="13" t="s">
        <v>56</v>
      </c>
      <c r="N7" s="13" t="s">
        <v>57</v>
      </c>
      <c r="O7" s="13" t="s">
        <v>58</v>
      </c>
      <c r="P7" s="78"/>
      <c r="Q7" s="78"/>
      <c r="R7" s="22" t="s">
        <v>98</v>
      </c>
      <c r="S7" s="22" t="s">
        <v>99</v>
      </c>
      <c r="T7" s="22" t="s">
        <v>100</v>
      </c>
    </row>
    <row r="8" spans="1:20" x14ac:dyDescent="0.25">
      <c r="A8" s="7"/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8">
        <v>10</v>
      </c>
      <c r="L8" s="8">
        <v>11</v>
      </c>
      <c r="M8" s="8">
        <v>12</v>
      </c>
      <c r="N8" s="8">
        <v>13</v>
      </c>
      <c r="O8" s="8">
        <v>14</v>
      </c>
      <c r="P8" s="23">
        <v>15</v>
      </c>
      <c r="Q8" s="23">
        <v>16</v>
      </c>
      <c r="R8" s="23">
        <v>17</v>
      </c>
      <c r="S8" s="23">
        <v>18</v>
      </c>
      <c r="T8" s="23">
        <v>19</v>
      </c>
    </row>
    <row r="9" spans="1:20" s="35" customFormat="1" x14ac:dyDescent="0.2">
      <c r="A9" s="30">
        <v>1</v>
      </c>
      <c r="B9" s="31" t="s">
        <v>24</v>
      </c>
      <c r="C9" s="31" t="s">
        <v>2</v>
      </c>
      <c r="D9" s="31" t="s">
        <v>10</v>
      </c>
      <c r="E9" s="31" t="s">
        <v>10</v>
      </c>
      <c r="F9" s="31" t="s">
        <v>24</v>
      </c>
      <c r="G9" s="31" t="s">
        <v>10</v>
      </c>
      <c r="H9" s="31" t="s">
        <v>25</v>
      </c>
      <c r="I9" s="32" t="s">
        <v>24</v>
      </c>
      <c r="J9" s="33" t="s">
        <v>26</v>
      </c>
      <c r="K9" s="34"/>
      <c r="L9" s="14"/>
      <c r="M9" s="14"/>
      <c r="N9" s="14"/>
      <c r="O9" s="14"/>
      <c r="P9" s="3">
        <f>P10+P14+P28</f>
        <v>140.06399999999999</v>
      </c>
      <c r="Q9" s="3">
        <f>Q10+Q14+Q28</f>
        <v>219.18600000000001</v>
      </c>
      <c r="R9" s="3">
        <f>R10+R14+R28</f>
        <v>210.24799999999999</v>
      </c>
      <c r="S9" s="3">
        <f>S10+S14+S28</f>
        <v>219.18</v>
      </c>
      <c r="T9" s="3">
        <f>T10+T14+T28</f>
        <v>244</v>
      </c>
    </row>
    <row r="10" spans="1:20" s="35" customFormat="1" ht="30" x14ac:dyDescent="0.2">
      <c r="A10" s="30">
        <v>2</v>
      </c>
      <c r="B10" s="31" t="s">
        <v>27</v>
      </c>
      <c r="C10" s="31" t="s">
        <v>2</v>
      </c>
      <c r="D10" s="31" t="s">
        <v>11</v>
      </c>
      <c r="E10" s="31" t="s">
        <v>10</v>
      </c>
      <c r="F10" s="31" t="s">
        <v>24</v>
      </c>
      <c r="G10" s="31" t="s">
        <v>10</v>
      </c>
      <c r="H10" s="31" t="s">
        <v>25</v>
      </c>
      <c r="I10" s="32" t="s">
        <v>24</v>
      </c>
      <c r="J10" s="33" t="s">
        <v>28</v>
      </c>
      <c r="K10" s="64" t="s">
        <v>109</v>
      </c>
      <c r="L10" s="14"/>
      <c r="M10" s="14"/>
      <c r="N10" s="14"/>
      <c r="O10" s="14"/>
      <c r="P10" s="3">
        <f>P11</f>
        <v>31.285999999999998</v>
      </c>
      <c r="Q10" s="3">
        <f t="shared" ref="Q10:T10" si="0">Q11</f>
        <v>59.137999999999998</v>
      </c>
      <c r="R10" s="3">
        <f t="shared" si="0"/>
        <v>47.8</v>
      </c>
      <c r="S10" s="3">
        <f t="shared" si="0"/>
        <v>49.74</v>
      </c>
      <c r="T10" s="3">
        <f t="shared" si="0"/>
        <v>51.7</v>
      </c>
    </row>
    <row r="11" spans="1:20" s="35" customFormat="1" ht="30" x14ac:dyDescent="0.2">
      <c r="A11" s="30">
        <v>3</v>
      </c>
      <c r="B11" s="31" t="s">
        <v>27</v>
      </c>
      <c r="C11" s="31" t="s">
        <v>2</v>
      </c>
      <c r="D11" s="31" t="s">
        <v>11</v>
      </c>
      <c r="E11" s="31" t="s">
        <v>12</v>
      </c>
      <c r="F11" s="31" t="s">
        <v>24</v>
      </c>
      <c r="G11" s="31" t="s">
        <v>11</v>
      </c>
      <c r="H11" s="31" t="s">
        <v>25</v>
      </c>
      <c r="I11" s="32" t="s">
        <v>29</v>
      </c>
      <c r="J11" s="36" t="s">
        <v>30</v>
      </c>
      <c r="K11" s="64" t="s">
        <v>109</v>
      </c>
      <c r="L11" s="15">
        <v>2</v>
      </c>
      <c r="M11" s="15">
        <v>2</v>
      </c>
      <c r="N11" s="15">
        <v>2</v>
      </c>
      <c r="O11" s="15">
        <v>2</v>
      </c>
      <c r="P11" s="3">
        <f>P12+P13</f>
        <v>31.285999999999998</v>
      </c>
      <c r="Q11" s="3">
        <f t="shared" ref="Q11:T11" si="1">Q12+Q13</f>
        <v>59.137999999999998</v>
      </c>
      <c r="R11" s="3">
        <f t="shared" si="1"/>
        <v>47.8</v>
      </c>
      <c r="S11" s="3">
        <f t="shared" si="1"/>
        <v>49.74</v>
      </c>
      <c r="T11" s="3">
        <f t="shared" si="1"/>
        <v>51.7</v>
      </c>
    </row>
    <row r="12" spans="1:20" s="35" customFormat="1" ht="141.75" x14ac:dyDescent="0.2">
      <c r="A12" s="30">
        <v>4</v>
      </c>
      <c r="B12" s="31" t="s">
        <v>27</v>
      </c>
      <c r="C12" s="31" t="s">
        <v>2</v>
      </c>
      <c r="D12" s="31" t="s">
        <v>11</v>
      </c>
      <c r="E12" s="31" t="s">
        <v>12</v>
      </c>
      <c r="F12" s="31" t="s">
        <v>15</v>
      </c>
      <c r="G12" s="31" t="s">
        <v>11</v>
      </c>
      <c r="H12" s="31" t="s">
        <v>25</v>
      </c>
      <c r="I12" s="32" t="s">
        <v>29</v>
      </c>
      <c r="J12" s="61" t="s">
        <v>107</v>
      </c>
      <c r="K12" s="64" t="s">
        <v>109</v>
      </c>
      <c r="L12" s="15">
        <v>2</v>
      </c>
      <c r="M12" s="15">
        <v>2</v>
      </c>
      <c r="N12" s="15">
        <v>2</v>
      </c>
      <c r="O12" s="15">
        <v>2</v>
      </c>
      <c r="P12" s="3">
        <v>32.817999999999998</v>
      </c>
      <c r="Q12" s="3">
        <v>59.137999999999998</v>
      </c>
      <c r="R12" s="3">
        <v>47.8</v>
      </c>
      <c r="S12" s="3">
        <v>49.74</v>
      </c>
      <c r="T12" s="3">
        <v>51.7</v>
      </c>
    </row>
    <row r="13" spans="1:20" s="40" customFormat="1" ht="80.25" customHeight="1" x14ac:dyDescent="0.2">
      <c r="A13" s="30">
        <v>5</v>
      </c>
      <c r="B13" s="37" t="s">
        <v>27</v>
      </c>
      <c r="C13" s="37" t="s">
        <v>2</v>
      </c>
      <c r="D13" s="37" t="s">
        <v>11</v>
      </c>
      <c r="E13" s="37" t="s">
        <v>12</v>
      </c>
      <c r="F13" s="37" t="s">
        <v>86</v>
      </c>
      <c r="G13" s="37" t="s">
        <v>11</v>
      </c>
      <c r="H13" s="37" t="s">
        <v>88</v>
      </c>
      <c r="I13" s="38" t="s">
        <v>29</v>
      </c>
      <c r="J13" s="62" t="s">
        <v>108</v>
      </c>
      <c r="K13" s="64" t="s">
        <v>109</v>
      </c>
      <c r="L13" s="29">
        <v>2</v>
      </c>
      <c r="M13" s="29">
        <v>2</v>
      </c>
      <c r="N13" s="29">
        <v>2</v>
      </c>
      <c r="O13" s="29">
        <v>2</v>
      </c>
      <c r="P13" s="3">
        <v>-1.532</v>
      </c>
      <c r="Q13" s="3">
        <v>0</v>
      </c>
      <c r="R13" s="3">
        <v>0</v>
      </c>
      <c r="S13" s="3">
        <v>0</v>
      </c>
      <c r="T13" s="3">
        <v>0</v>
      </c>
    </row>
    <row r="14" spans="1:20" s="42" customFormat="1" ht="30" x14ac:dyDescent="0.2">
      <c r="A14" s="30">
        <v>6</v>
      </c>
      <c r="B14" s="31" t="s">
        <v>24</v>
      </c>
      <c r="C14" s="31" t="s">
        <v>2</v>
      </c>
      <c r="D14" s="31" t="s">
        <v>13</v>
      </c>
      <c r="E14" s="31" t="s">
        <v>10</v>
      </c>
      <c r="F14" s="31" t="s">
        <v>24</v>
      </c>
      <c r="G14" s="31" t="s">
        <v>10</v>
      </c>
      <c r="H14" s="31" t="s">
        <v>25</v>
      </c>
      <c r="I14" s="32" t="s">
        <v>24</v>
      </c>
      <c r="J14" s="41" t="s">
        <v>31</v>
      </c>
      <c r="K14" s="64"/>
      <c r="L14" s="15"/>
      <c r="M14" s="15"/>
      <c r="N14" s="15"/>
      <c r="O14" s="15"/>
      <c r="P14" s="3">
        <f>P15</f>
        <v>30.946000000000002</v>
      </c>
      <c r="Q14" s="3">
        <f t="shared" ref="Q14:T14" si="2">Q15</f>
        <v>43.300000000000004</v>
      </c>
      <c r="R14" s="3">
        <f t="shared" si="2"/>
        <v>45.7</v>
      </c>
      <c r="S14" s="3">
        <f t="shared" si="2"/>
        <v>48.04</v>
      </c>
      <c r="T14" s="3">
        <f t="shared" si="2"/>
        <v>66.100000000000009</v>
      </c>
    </row>
    <row r="15" spans="1:20" s="42" customFormat="1" ht="30" x14ac:dyDescent="0.2">
      <c r="A15" s="30">
        <v>7</v>
      </c>
      <c r="B15" s="31" t="s">
        <v>24</v>
      </c>
      <c r="C15" s="31" t="s">
        <v>2</v>
      </c>
      <c r="D15" s="31" t="s">
        <v>13</v>
      </c>
      <c r="E15" s="31" t="s">
        <v>12</v>
      </c>
      <c r="F15" s="31" t="s">
        <v>24</v>
      </c>
      <c r="G15" s="31" t="s">
        <v>11</v>
      </c>
      <c r="H15" s="31" t="s">
        <v>25</v>
      </c>
      <c r="I15" s="32" t="s">
        <v>29</v>
      </c>
      <c r="J15" s="41" t="s">
        <v>32</v>
      </c>
      <c r="K15" s="64"/>
      <c r="L15" s="15"/>
      <c r="M15" s="15"/>
      <c r="N15" s="15"/>
      <c r="O15" s="15"/>
      <c r="P15" s="3">
        <f>P16+P18+P20+P22</f>
        <v>30.946000000000002</v>
      </c>
      <c r="Q15" s="3">
        <f t="shared" ref="Q15:S15" si="3">Q16+Q18+Q20+Q22</f>
        <v>43.300000000000004</v>
      </c>
      <c r="R15" s="3">
        <f t="shared" si="3"/>
        <v>45.7</v>
      </c>
      <c r="S15" s="3">
        <f t="shared" si="3"/>
        <v>48.04</v>
      </c>
      <c r="T15" s="3">
        <f t="shared" ref="T15" si="4">T16+T18+T20+T22</f>
        <v>66.100000000000009</v>
      </c>
    </row>
    <row r="16" spans="1:20" s="42" customFormat="1" ht="72" customHeight="1" x14ac:dyDescent="0.2">
      <c r="A16" s="30">
        <v>8</v>
      </c>
      <c r="B16" s="31" t="s">
        <v>27</v>
      </c>
      <c r="C16" s="31" t="s">
        <v>2</v>
      </c>
      <c r="D16" s="31" t="s">
        <v>13</v>
      </c>
      <c r="E16" s="31" t="s">
        <v>12</v>
      </c>
      <c r="F16" s="31" t="s">
        <v>33</v>
      </c>
      <c r="G16" s="31" t="s">
        <v>11</v>
      </c>
      <c r="H16" s="31" t="s">
        <v>25</v>
      </c>
      <c r="I16" s="32" t="s">
        <v>29</v>
      </c>
      <c r="J16" s="41" t="s">
        <v>43</v>
      </c>
      <c r="K16" s="64" t="s">
        <v>109</v>
      </c>
      <c r="L16" s="60">
        <v>1.8E-3</v>
      </c>
      <c r="M16" s="60">
        <v>1.8E-3</v>
      </c>
      <c r="N16" s="60">
        <v>1.8E-3</v>
      </c>
      <c r="O16" s="60">
        <v>1.8E-3</v>
      </c>
      <c r="P16" s="24">
        <f>P17</f>
        <v>16.058</v>
      </c>
      <c r="Q16" s="24">
        <f t="shared" ref="Q16:T16" si="5">Q17</f>
        <v>22.6</v>
      </c>
      <c r="R16" s="24">
        <f t="shared" si="5"/>
        <v>24.4</v>
      </c>
      <c r="S16" s="24">
        <f t="shared" si="5"/>
        <v>25.34</v>
      </c>
      <c r="T16" s="24">
        <f t="shared" si="5"/>
        <v>34.799999999999997</v>
      </c>
    </row>
    <row r="17" spans="1:20" s="35" customFormat="1" ht="77.25" customHeight="1" x14ac:dyDescent="0.2">
      <c r="A17" s="30">
        <v>9</v>
      </c>
      <c r="B17" s="31" t="s">
        <v>27</v>
      </c>
      <c r="C17" s="43" t="s">
        <v>2</v>
      </c>
      <c r="D17" s="43" t="s">
        <v>13</v>
      </c>
      <c r="E17" s="43" t="s">
        <v>12</v>
      </c>
      <c r="F17" s="43" t="s">
        <v>66</v>
      </c>
      <c r="G17" s="43" t="s">
        <v>11</v>
      </c>
      <c r="H17" s="43" t="s">
        <v>25</v>
      </c>
      <c r="I17" s="43" t="s">
        <v>29</v>
      </c>
      <c r="J17" s="44" t="s">
        <v>67</v>
      </c>
      <c r="K17" s="64" t="s">
        <v>109</v>
      </c>
      <c r="L17" s="60">
        <v>1.8E-3</v>
      </c>
      <c r="M17" s="60">
        <v>1.8E-3</v>
      </c>
      <c r="N17" s="60">
        <v>1.8E-3</v>
      </c>
      <c r="O17" s="60">
        <v>1.8E-3</v>
      </c>
      <c r="P17" s="24">
        <v>16.058</v>
      </c>
      <c r="Q17" s="3">
        <v>22.6</v>
      </c>
      <c r="R17" s="3">
        <v>24.4</v>
      </c>
      <c r="S17" s="3">
        <v>25.34</v>
      </c>
      <c r="T17" s="3">
        <v>34.799999999999997</v>
      </c>
    </row>
    <row r="18" spans="1:20" s="42" customFormat="1" ht="90" customHeight="1" x14ac:dyDescent="0.2">
      <c r="A18" s="30">
        <v>10</v>
      </c>
      <c r="B18" s="31" t="s">
        <v>27</v>
      </c>
      <c r="C18" s="31" t="s">
        <v>2</v>
      </c>
      <c r="D18" s="31" t="s">
        <v>13</v>
      </c>
      <c r="E18" s="31" t="s">
        <v>12</v>
      </c>
      <c r="F18" s="31" t="s">
        <v>0</v>
      </c>
      <c r="G18" s="31" t="s">
        <v>11</v>
      </c>
      <c r="H18" s="31" t="s">
        <v>25</v>
      </c>
      <c r="I18" s="32" t="s">
        <v>29</v>
      </c>
      <c r="J18" s="41" t="s">
        <v>44</v>
      </c>
      <c r="K18" s="64" t="s">
        <v>109</v>
      </c>
      <c r="L18" s="60">
        <v>1.8E-3</v>
      </c>
      <c r="M18" s="60">
        <v>1.8E-3</v>
      </c>
      <c r="N18" s="60">
        <v>1.8E-3</v>
      </c>
      <c r="O18" s="60">
        <v>1.8E-3</v>
      </c>
      <c r="P18" s="25">
        <f>P19</f>
        <v>9.0999999999999998E-2</v>
      </c>
      <c r="Q18" s="25">
        <f t="shared" ref="Q18:T18" si="6">Q19</f>
        <v>0.1</v>
      </c>
      <c r="R18" s="25">
        <f t="shared" si="6"/>
        <v>0.1</v>
      </c>
      <c r="S18" s="25">
        <f t="shared" si="6"/>
        <v>0.1</v>
      </c>
      <c r="T18" s="25">
        <f t="shared" si="6"/>
        <v>0.2</v>
      </c>
    </row>
    <row r="19" spans="1:20" s="35" customFormat="1" ht="119.25" customHeight="1" x14ac:dyDescent="0.2">
      <c r="A19" s="30">
        <v>11</v>
      </c>
      <c r="B19" s="31" t="s">
        <v>27</v>
      </c>
      <c r="C19" s="43" t="s">
        <v>2</v>
      </c>
      <c r="D19" s="43" t="s">
        <v>13</v>
      </c>
      <c r="E19" s="43" t="s">
        <v>12</v>
      </c>
      <c r="F19" s="43" t="s">
        <v>68</v>
      </c>
      <c r="G19" s="43" t="s">
        <v>11</v>
      </c>
      <c r="H19" s="43" t="s">
        <v>25</v>
      </c>
      <c r="I19" s="43" t="s">
        <v>29</v>
      </c>
      <c r="J19" s="44" t="s">
        <v>69</v>
      </c>
      <c r="K19" s="64" t="s">
        <v>109</v>
      </c>
      <c r="L19" s="60">
        <v>1.8E-3</v>
      </c>
      <c r="M19" s="60">
        <v>1.8E-3</v>
      </c>
      <c r="N19" s="60">
        <v>1.8E-3</v>
      </c>
      <c r="O19" s="60">
        <v>1.8E-3</v>
      </c>
      <c r="P19" s="24">
        <v>9.0999999999999998E-2</v>
      </c>
      <c r="Q19" s="3">
        <v>0.1</v>
      </c>
      <c r="R19" s="3">
        <v>0.1</v>
      </c>
      <c r="S19" s="3">
        <v>0.1</v>
      </c>
      <c r="T19" s="3">
        <v>0.2</v>
      </c>
    </row>
    <row r="20" spans="1:20" s="42" customFormat="1" ht="75" x14ac:dyDescent="0.2">
      <c r="A20" s="30">
        <v>12</v>
      </c>
      <c r="B20" s="31" t="s">
        <v>27</v>
      </c>
      <c r="C20" s="31" t="s">
        <v>2</v>
      </c>
      <c r="D20" s="31" t="s">
        <v>13</v>
      </c>
      <c r="E20" s="31" t="s">
        <v>12</v>
      </c>
      <c r="F20" s="31" t="s">
        <v>34</v>
      </c>
      <c r="G20" s="31" t="s">
        <v>11</v>
      </c>
      <c r="H20" s="31" t="s">
        <v>25</v>
      </c>
      <c r="I20" s="32" t="s">
        <v>29</v>
      </c>
      <c r="J20" s="41" t="s">
        <v>45</v>
      </c>
      <c r="K20" s="64" t="s">
        <v>109</v>
      </c>
      <c r="L20" s="60">
        <v>1.8E-3</v>
      </c>
      <c r="M20" s="60">
        <v>1.8E-3</v>
      </c>
      <c r="N20" s="60">
        <v>1.8E-3</v>
      </c>
      <c r="O20" s="60">
        <v>1.8E-3</v>
      </c>
      <c r="P20" s="25">
        <f>P21</f>
        <v>16.869</v>
      </c>
      <c r="Q20" s="25">
        <f t="shared" ref="Q20:T20" si="7">Q21</f>
        <v>23.4</v>
      </c>
      <c r="R20" s="25">
        <f t="shared" si="7"/>
        <v>25</v>
      </c>
      <c r="S20" s="25">
        <f t="shared" si="7"/>
        <v>26.5</v>
      </c>
      <c r="T20" s="25">
        <f t="shared" si="7"/>
        <v>36.4</v>
      </c>
    </row>
    <row r="21" spans="1:20" s="35" customFormat="1" ht="102.75" customHeight="1" x14ac:dyDescent="0.2">
      <c r="A21" s="30">
        <v>13</v>
      </c>
      <c r="B21" s="31" t="s">
        <v>27</v>
      </c>
      <c r="C21" s="43" t="s">
        <v>2</v>
      </c>
      <c r="D21" s="43" t="s">
        <v>13</v>
      </c>
      <c r="E21" s="43" t="s">
        <v>12</v>
      </c>
      <c r="F21" s="43" t="s">
        <v>70</v>
      </c>
      <c r="G21" s="43" t="s">
        <v>11</v>
      </c>
      <c r="H21" s="43" t="s">
        <v>25</v>
      </c>
      <c r="I21" s="43" t="s">
        <v>29</v>
      </c>
      <c r="J21" s="44" t="s">
        <v>71</v>
      </c>
      <c r="K21" s="64" t="s">
        <v>109</v>
      </c>
      <c r="L21" s="60">
        <v>1.8E-3</v>
      </c>
      <c r="M21" s="60">
        <v>1.8E-3</v>
      </c>
      <c r="N21" s="60">
        <v>1.8E-3</v>
      </c>
      <c r="O21" s="60">
        <v>1.8E-3</v>
      </c>
      <c r="P21" s="24">
        <v>16.869</v>
      </c>
      <c r="Q21" s="3">
        <v>23.4</v>
      </c>
      <c r="R21" s="3">
        <v>25</v>
      </c>
      <c r="S21" s="3">
        <v>26.5</v>
      </c>
      <c r="T21" s="3">
        <v>36.4</v>
      </c>
    </row>
    <row r="22" spans="1:20" s="42" customFormat="1" ht="104.25" customHeight="1" x14ac:dyDescent="0.2">
      <c r="A22" s="30">
        <v>14</v>
      </c>
      <c r="B22" s="31" t="s">
        <v>27</v>
      </c>
      <c r="C22" s="31" t="s">
        <v>2</v>
      </c>
      <c r="D22" s="31" t="s">
        <v>13</v>
      </c>
      <c r="E22" s="31" t="s">
        <v>12</v>
      </c>
      <c r="F22" s="31" t="s">
        <v>35</v>
      </c>
      <c r="G22" s="31" t="s">
        <v>11</v>
      </c>
      <c r="H22" s="31" t="s">
        <v>25</v>
      </c>
      <c r="I22" s="32" t="s">
        <v>29</v>
      </c>
      <c r="J22" s="41" t="s">
        <v>46</v>
      </c>
      <c r="K22" s="64" t="s">
        <v>109</v>
      </c>
      <c r="L22" s="60">
        <v>1.8E-3</v>
      </c>
      <c r="M22" s="60">
        <v>1.8E-3</v>
      </c>
      <c r="N22" s="60">
        <v>1.8E-3</v>
      </c>
      <c r="O22" s="60">
        <v>1.8E-3</v>
      </c>
      <c r="P22" s="24">
        <f>P23</f>
        <v>-2.0720000000000001</v>
      </c>
      <c r="Q22" s="24">
        <f t="shared" ref="Q22:T22" si="8">Q23</f>
        <v>-2.8</v>
      </c>
      <c r="R22" s="24">
        <f t="shared" si="8"/>
        <v>-3.8</v>
      </c>
      <c r="S22" s="24">
        <f t="shared" si="8"/>
        <v>-3.9</v>
      </c>
      <c r="T22" s="24">
        <f t="shared" si="8"/>
        <v>-5.3</v>
      </c>
    </row>
    <row r="23" spans="1:20" s="35" customFormat="1" ht="107.25" customHeight="1" x14ac:dyDescent="0.2">
      <c r="A23" s="30">
        <v>15</v>
      </c>
      <c r="B23" s="31" t="s">
        <v>27</v>
      </c>
      <c r="C23" s="43" t="s">
        <v>2</v>
      </c>
      <c r="D23" s="43" t="s">
        <v>13</v>
      </c>
      <c r="E23" s="43" t="s">
        <v>12</v>
      </c>
      <c r="F23" s="43" t="s">
        <v>72</v>
      </c>
      <c r="G23" s="43" t="s">
        <v>11</v>
      </c>
      <c r="H23" s="43" t="s">
        <v>25</v>
      </c>
      <c r="I23" s="43" t="s">
        <v>29</v>
      </c>
      <c r="J23" s="44" t="s">
        <v>73</v>
      </c>
      <c r="K23" s="64" t="s">
        <v>109</v>
      </c>
      <c r="L23" s="60">
        <v>1.8E-3</v>
      </c>
      <c r="M23" s="60">
        <v>1.8E-3</v>
      </c>
      <c r="N23" s="60">
        <v>1.8E-3</v>
      </c>
      <c r="O23" s="60">
        <v>1.8E-3</v>
      </c>
      <c r="P23" s="24">
        <v>-2.0720000000000001</v>
      </c>
      <c r="Q23" s="3">
        <v>-2.8</v>
      </c>
      <c r="R23" s="3">
        <v>-3.8</v>
      </c>
      <c r="S23" s="3">
        <v>-3.9</v>
      </c>
      <c r="T23" s="3">
        <v>-5.3</v>
      </c>
    </row>
    <row r="24" spans="1:20" s="42" customFormat="1" ht="30" x14ac:dyDescent="0.2">
      <c r="A24" s="30">
        <v>16</v>
      </c>
      <c r="B24" s="31" t="s">
        <v>27</v>
      </c>
      <c r="C24" s="31" t="s">
        <v>2</v>
      </c>
      <c r="D24" s="31" t="s">
        <v>89</v>
      </c>
      <c r="E24" s="31" t="s">
        <v>10</v>
      </c>
      <c r="F24" s="31" t="s">
        <v>24</v>
      </c>
      <c r="G24" s="31" t="s">
        <v>10</v>
      </c>
      <c r="H24" s="31" t="s">
        <v>25</v>
      </c>
      <c r="I24" s="32" t="s">
        <v>29</v>
      </c>
      <c r="J24" s="36" t="s">
        <v>90</v>
      </c>
      <c r="K24" s="64" t="s">
        <v>109</v>
      </c>
      <c r="L24" s="15"/>
      <c r="M24" s="15"/>
      <c r="N24" s="15"/>
      <c r="O24" s="15"/>
      <c r="P24" s="24">
        <f>P25</f>
        <v>0.106</v>
      </c>
      <c r="Q24" s="24">
        <f t="shared" ref="Q24:T25" si="9">Q25</f>
        <v>0.106</v>
      </c>
      <c r="R24" s="24">
        <f t="shared" si="9"/>
        <v>0</v>
      </c>
      <c r="S24" s="24">
        <f t="shared" si="9"/>
        <v>0</v>
      </c>
      <c r="T24" s="24">
        <f t="shared" si="9"/>
        <v>0</v>
      </c>
    </row>
    <row r="25" spans="1:20" s="42" customFormat="1" ht="30" x14ac:dyDescent="0.2">
      <c r="A25" s="30">
        <v>17</v>
      </c>
      <c r="B25" s="31" t="s">
        <v>27</v>
      </c>
      <c r="C25" s="31" t="s">
        <v>2</v>
      </c>
      <c r="D25" s="31" t="s">
        <v>89</v>
      </c>
      <c r="E25" s="31" t="s">
        <v>89</v>
      </c>
      <c r="F25" s="31" t="s">
        <v>24</v>
      </c>
      <c r="G25" s="31" t="s">
        <v>10</v>
      </c>
      <c r="H25" s="31" t="s">
        <v>25</v>
      </c>
      <c r="I25" s="32" t="s">
        <v>29</v>
      </c>
      <c r="J25" s="36" t="s">
        <v>91</v>
      </c>
      <c r="K25" s="64" t="s">
        <v>109</v>
      </c>
      <c r="L25" s="15"/>
      <c r="M25" s="15"/>
      <c r="N25" s="15"/>
      <c r="O25" s="15"/>
      <c r="P25" s="24">
        <f>P26</f>
        <v>0.106</v>
      </c>
      <c r="Q25" s="24">
        <f t="shared" si="9"/>
        <v>0.106</v>
      </c>
      <c r="R25" s="24">
        <f t="shared" si="9"/>
        <v>0</v>
      </c>
      <c r="S25" s="24">
        <f t="shared" si="9"/>
        <v>0</v>
      </c>
      <c r="T25" s="24">
        <f t="shared" si="9"/>
        <v>0</v>
      </c>
    </row>
    <row r="26" spans="1:20" s="42" customFormat="1" ht="30" outlineLevel="1" x14ac:dyDescent="0.2">
      <c r="A26" s="30">
        <v>18</v>
      </c>
      <c r="B26" s="31" t="s">
        <v>27</v>
      </c>
      <c r="C26" s="31" t="s">
        <v>2</v>
      </c>
      <c r="D26" s="31" t="s">
        <v>89</v>
      </c>
      <c r="E26" s="31" t="s">
        <v>89</v>
      </c>
      <c r="F26" s="31" t="s">
        <v>92</v>
      </c>
      <c r="G26" s="31" t="s">
        <v>10</v>
      </c>
      <c r="H26" s="31" t="s">
        <v>25</v>
      </c>
      <c r="I26" s="32" t="s">
        <v>29</v>
      </c>
      <c r="J26" s="45" t="s">
        <v>93</v>
      </c>
      <c r="K26" s="64" t="s">
        <v>109</v>
      </c>
      <c r="L26" s="14"/>
      <c r="M26" s="14"/>
      <c r="N26" s="14"/>
      <c r="O26" s="14"/>
      <c r="P26" s="24">
        <f>P27</f>
        <v>0.106</v>
      </c>
      <c r="Q26" s="24">
        <f t="shared" ref="Q26:T26" si="10">Q27</f>
        <v>0.106</v>
      </c>
      <c r="R26" s="24">
        <f t="shared" si="10"/>
        <v>0</v>
      </c>
      <c r="S26" s="24">
        <f t="shared" si="10"/>
        <v>0</v>
      </c>
      <c r="T26" s="24">
        <f t="shared" si="10"/>
        <v>0</v>
      </c>
    </row>
    <row r="27" spans="1:20" s="42" customFormat="1" ht="30" outlineLevel="1" x14ac:dyDescent="0.2">
      <c r="A27" s="30">
        <v>19</v>
      </c>
      <c r="B27" s="31" t="s">
        <v>27</v>
      </c>
      <c r="C27" s="31" t="s">
        <v>2</v>
      </c>
      <c r="D27" s="31" t="s">
        <v>89</v>
      </c>
      <c r="E27" s="31" t="s">
        <v>89</v>
      </c>
      <c r="F27" s="31" t="s">
        <v>94</v>
      </c>
      <c r="G27" s="31" t="s">
        <v>5</v>
      </c>
      <c r="H27" s="31" t="s">
        <v>25</v>
      </c>
      <c r="I27" s="32" t="s">
        <v>29</v>
      </c>
      <c r="J27" s="36" t="s">
        <v>95</v>
      </c>
      <c r="K27" s="64" t="s">
        <v>109</v>
      </c>
      <c r="L27" s="14">
        <v>100</v>
      </c>
      <c r="M27" s="14">
        <v>100</v>
      </c>
      <c r="N27" s="14">
        <v>100</v>
      </c>
      <c r="O27" s="14">
        <v>100</v>
      </c>
      <c r="P27" s="24">
        <v>0.106</v>
      </c>
      <c r="Q27" s="3">
        <v>0.106</v>
      </c>
      <c r="R27" s="3">
        <v>0</v>
      </c>
      <c r="S27" s="3">
        <v>0</v>
      </c>
      <c r="T27" s="3">
        <v>0</v>
      </c>
    </row>
    <row r="28" spans="1:20" s="53" customFormat="1" ht="49.5" customHeight="1" x14ac:dyDescent="0.2">
      <c r="A28" s="30">
        <v>20</v>
      </c>
      <c r="B28" s="43" t="s">
        <v>80</v>
      </c>
      <c r="C28" s="54" t="s">
        <v>2</v>
      </c>
      <c r="D28" s="54" t="s">
        <v>6</v>
      </c>
      <c r="E28" s="54" t="s">
        <v>10</v>
      </c>
      <c r="F28" s="54" t="s">
        <v>24</v>
      </c>
      <c r="G28" s="54" t="s">
        <v>10</v>
      </c>
      <c r="H28" s="54" t="s">
        <v>25</v>
      </c>
      <c r="I28" s="55" t="s">
        <v>24</v>
      </c>
      <c r="J28" s="56" t="s">
        <v>102</v>
      </c>
      <c r="K28" s="57" t="s">
        <v>106</v>
      </c>
      <c r="L28" s="58"/>
      <c r="M28" s="58"/>
      <c r="N28" s="58"/>
      <c r="O28" s="58"/>
      <c r="P28" s="59">
        <f>P29</f>
        <v>77.831999999999994</v>
      </c>
      <c r="Q28" s="59">
        <f t="shared" ref="Q28:T30" si="11">Q29</f>
        <v>116.748</v>
      </c>
      <c r="R28" s="59">
        <f t="shared" si="11"/>
        <v>116.748</v>
      </c>
      <c r="S28" s="59">
        <f t="shared" si="11"/>
        <v>121.4</v>
      </c>
      <c r="T28" s="59">
        <f t="shared" si="11"/>
        <v>126.2</v>
      </c>
    </row>
    <row r="29" spans="1:20" s="53" customFormat="1" ht="66.75" customHeight="1" x14ac:dyDescent="0.2">
      <c r="A29" s="30">
        <v>21</v>
      </c>
      <c r="B29" s="43" t="s">
        <v>80</v>
      </c>
      <c r="C29" s="54" t="s">
        <v>2</v>
      </c>
      <c r="D29" s="54" t="s">
        <v>6</v>
      </c>
      <c r="E29" s="54" t="s">
        <v>14</v>
      </c>
      <c r="F29" s="54" t="s">
        <v>24</v>
      </c>
      <c r="G29" s="54" t="s">
        <v>10</v>
      </c>
      <c r="H29" s="54" t="s">
        <v>25</v>
      </c>
      <c r="I29" s="55" t="s">
        <v>103</v>
      </c>
      <c r="J29" s="56" t="s">
        <v>104</v>
      </c>
      <c r="K29" s="57" t="s">
        <v>106</v>
      </c>
      <c r="L29" s="58">
        <v>100</v>
      </c>
      <c r="M29" s="58">
        <v>100</v>
      </c>
      <c r="N29" s="58">
        <v>100</v>
      </c>
      <c r="O29" s="58">
        <v>100</v>
      </c>
      <c r="P29" s="59">
        <f>P30</f>
        <v>77.831999999999994</v>
      </c>
      <c r="Q29" s="59">
        <f t="shared" si="11"/>
        <v>116.748</v>
      </c>
      <c r="R29" s="59">
        <f t="shared" si="11"/>
        <v>116.748</v>
      </c>
      <c r="S29" s="59">
        <f t="shared" si="11"/>
        <v>121.4</v>
      </c>
      <c r="T29" s="59">
        <f t="shared" si="11"/>
        <v>126.2</v>
      </c>
    </row>
    <row r="30" spans="1:20" s="53" customFormat="1" ht="66.75" customHeight="1" x14ac:dyDescent="0.2">
      <c r="A30" s="30">
        <v>22</v>
      </c>
      <c r="B30" s="43" t="s">
        <v>80</v>
      </c>
      <c r="C30" s="54" t="s">
        <v>2</v>
      </c>
      <c r="D30" s="54" t="s">
        <v>6</v>
      </c>
      <c r="E30" s="54" t="s">
        <v>14</v>
      </c>
      <c r="F30" s="54" t="s">
        <v>87</v>
      </c>
      <c r="G30" s="54" t="s">
        <v>5</v>
      </c>
      <c r="H30" s="54" t="s">
        <v>25</v>
      </c>
      <c r="I30" s="55" t="s">
        <v>103</v>
      </c>
      <c r="J30" s="56" t="s">
        <v>105</v>
      </c>
      <c r="K30" s="57" t="s">
        <v>106</v>
      </c>
      <c r="L30" s="58">
        <v>100</v>
      </c>
      <c r="M30" s="58">
        <v>100</v>
      </c>
      <c r="N30" s="58">
        <v>100</v>
      </c>
      <c r="O30" s="58">
        <v>100</v>
      </c>
      <c r="P30" s="59">
        <f>P31</f>
        <v>77.831999999999994</v>
      </c>
      <c r="Q30" s="59">
        <f t="shared" si="11"/>
        <v>116.748</v>
      </c>
      <c r="R30" s="59">
        <f t="shared" si="11"/>
        <v>116.748</v>
      </c>
      <c r="S30" s="59">
        <f t="shared" si="11"/>
        <v>121.4</v>
      </c>
      <c r="T30" s="59">
        <f t="shared" si="11"/>
        <v>126.2</v>
      </c>
    </row>
    <row r="31" spans="1:20" s="42" customFormat="1" ht="38.25" outlineLevel="1" x14ac:dyDescent="0.2">
      <c r="A31" s="30">
        <v>23</v>
      </c>
      <c r="B31" s="43" t="s">
        <v>80</v>
      </c>
      <c r="C31" s="31" t="s">
        <v>2</v>
      </c>
      <c r="D31" s="31" t="s">
        <v>6</v>
      </c>
      <c r="E31" s="31" t="s">
        <v>14</v>
      </c>
      <c r="F31" s="31" t="s">
        <v>85</v>
      </c>
      <c r="G31" s="31" t="s">
        <v>5</v>
      </c>
      <c r="H31" s="31" t="s">
        <v>25</v>
      </c>
      <c r="I31" s="32" t="s">
        <v>29</v>
      </c>
      <c r="J31" s="36" t="s">
        <v>101</v>
      </c>
      <c r="K31" s="57" t="s">
        <v>106</v>
      </c>
      <c r="L31" s="14">
        <v>100</v>
      </c>
      <c r="M31" s="14">
        <v>100</v>
      </c>
      <c r="N31" s="14">
        <v>100</v>
      </c>
      <c r="O31" s="14">
        <v>100</v>
      </c>
      <c r="P31" s="24">
        <v>77.831999999999994</v>
      </c>
      <c r="Q31" s="3">
        <v>116.748</v>
      </c>
      <c r="R31" s="3">
        <v>116.748</v>
      </c>
      <c r="S31" s="3">
        <v>121.4</v>
      </c>
      <c r="T31" s="3">
        <v>126.2</v>
      </c>
    </row>
    <row r="32" spans="1:20" s="40" customFormat="1" ht="38.25" x14ac:dyDescent="0.2">
      <c r="A32" s="30">
        <v>24</v>
      </c>
      <c r="B32" s="43" t="s">
        <v>80</v>
      </c>
      <c r="C32" s="37" t="s">
        <v>3</v>
      </c>
      <c r="D32" s="37" t="s">
        <v>10</v>
      </c>
      <c r="E32" s="37" t="s">
        <v>10</v>
      </c>
      <c r="F32" s="37" t="s">
        <v>24</v>
      </c>
      <c r="G32" s="37" t="s">
        <v>10</v>
      </c>
      <c r="H32" s="37" t="s">
        <v>25</v>
      </c>
      <c r="I32" s="38" t="s">
        <v>24</v>
      </c>
      <c r="J32" s="63" t="s">
        <v>36</v>
      </c>
      <c r="K32" s="57" t="s">
        <v>106</v>
      </c>
      <c r="L32" s="14"/>
      <c r="M32" s="14"/>
      <c r="N32" s="14"/>
      <c r="O32" s="14"/>
      <c r="P32" s="46">
        <f>P33</f>
        <v>11012.949000000001</v>
      </c>
      <c r="Q32" s="46">
        <f t="shared" ref="Q32:T32" si="12">Q33</f>
        <v>14611.306</v>
      </c>
      <c r="R32" s="46">
        <f t="shared" si="12"/>
        <v>17385.599999999999</v>
      </c>
      <c r="S32" s="46">
        <f t="shared" si="12"/>
        <v>15814.7</v>
      </c>
      <c r="T32" s="46">
        <f t="shared" si="12"/>
        <v>15814.7</v>
      </c>
    </row>
    <row r="33" spans="1:20" s="42" customFormat="1" ht="38.25" x14ac:dyDescent="0.2">
      <c r="A33" s="30">
        <v>25</v>
      </c>
      <c r="B33" s="43" t="s">
        <v>80</v>
      </c>
      <c r="C33" s="31" t="s">
        <v>3</v>
      </c>
      <c r="D33" s="31" t="s">
        <v>12</v>
      </c>
      <c r="E33" s="31" t="s">
        <v>10</v>
      </c>
      <c r="F33" s="31" t="s">
        <v>24</v>
      </c>
      <c r="G33" s="31" t="s">
        <v>10</v>
      </c>
      <c r="H33" s="31" t="s">
        <v>25</v>
      </c>
      <c r="I33" s="32" t="s">
        <v>24</v>
      </c>
      <c r="J33" s="33" t="s">
        <v>37</v>
      </c>
      <c r="K33" s="57" t="s">
        <v>106</v>
      </c>
      <c r="L33" s="14"/>
      <c r="M33" s="14"/>
      <c r="N33" s="14"/>
      <c r="O33" s="14"/>
      <c r="P33" s="3">
        <f>P34+P37+P40</f>
        <v>11012.949000000001</v>
      </c>
      <c r="Q33" s="3">
        <f t="shared" ref="Q33" si="13">Q34+Q37+Q40</f>
        <v>14611.306</v>
      </c>
      <c r="R33" s="3">
        <f t="shared" ref="R33:T33" si="14">R34+R37+R40</f>
        <v>17385.599999999999</v>
      </c>
      <c r="S33" s="3">
        <f t="shared" si="14"/>
        <v>15814.7</v>
      </c>
      <c r="T33" s="3">
        <f t="shared" si="14"/>
        <v>15814.7</v>
      </c>
    </row>
    <row r="34" spans="1:20" s="42" customFormat="1" ht="38.25" x14ac:dyDescent="0.2">
      <c r="A34" s="30">
        <v>26</v>
      </c>
      <c r="B34" s="43" t="s">
        <v>80</v>
      </c>
      <c r="C34" s="31" t="s">
        <v>3</v>
      </c>
      <c r="D34" s="31" t="s">
        <v>12</v>
      </c>
      <c r="E34" s="31" t="s">
        <v>5</v>
      </c>
      <c r="F34" s="31" t="s">
        <v>24</v>
      </c>
      <c r="G34" s="31" t="s">
        <v>10</v>
      </c>
      <c r="H34" s="31" t="s">
        <v>25</v>
      </c>
      <c r="I34" s="32" t="s">
        <v>65</v>
      </c>
      <c r="J34" s="33" t="s">
        <v>51</v>
      </c>
      <c r="K34" s="57" t="s">
        <v>106</v>
      </c>
      <c r="L34" s="14">
        <v>100</v>
      </c>
      <c r="M34" s="14">
        <v>100</v>
      </c>
      <c r="N34" s="14">
        <v>100</v>
      </c>
      <c r="O34" s="14">
        <v>100</v>
      </c>
      <c r="P34" s="3">
        <f>P35</f>
        <v>4502.22</v>
      </c>
      <c r="Q34" s="3">
        <f t="shared" ref="Q34:T35" si="15">Q35</f>
        <v>4502.2</v>
      </c>
      <c r="R34" s="3">
        <f t="shared" si="15"/>
        <v>4332.5</v>
      </c>
      <c r="S34" s="3">
        <f t="shared" si="15"/>
        <v>4016.8</v>
      </c>
      <c r="T34" s="3">
        <f t="shared" si="15"/>
        <v>4016.8</v>
      </c>
    </row>
    <row r="35" spans="1:20" s="42" customFormat="1" ht="45" x14ac:dyDescent="0.2">
      <c r="A35" s="30">
        <v>27</v>
      </c>
      <c r="B35" s="43" t="s">
        <v>80</v>
      </c>
      <c r="C35" s="31" t="s">
        <v>3</v>
      </c>
      <c r="D35" s="31" t="s">
        <v>12</v>
      </c>
      <c r="E35" s="31" t="s">
        <v>64</v>
      </c>
      <c r="F35" s="31" t="s">
        <v>38</v>
      </c>
      <c r="G35" s="31" t="s">
        <v>10</v>
      </c>
      <c r="H35" s="31" t="s">
        <v>25</v>
      </c>
      <c r="I35" s="32" t="s">
        <v>65</v>
      </c>
      <c r="J35" s="33" t="s">
        <v>74</v>
      </c>
      <c r="K35" s="57" t="s">
        <v>106</v>
      </c>
      <c r="L35" s="14">
        <v>100</v>
      </c>
      <c r="M35" s="14">
        <v>100</v>
      </c>
      <c r="N35" s="14">
        <v>100</v>
      </c>
      <c r="O35" s="14">
        <v>100</v>
      </c>
      <c r="P35" s="3">
        <f>P36</f>
        <v>4502.22</v>
      </c>
      <c r="Q35" s="3">
        <f t="shared" si="15"/>
        <v>4502.2</v>
      </c>
      <c r="R35" s="3">
        <f t="shared" si="15"/>
        <v>4332.5</v>
      </c>
      <c r="S35" s="3">
        <f t="shared" si="15"/>
        <v>4016.8</v>
      </c>
      <c r="T35" s="3">
        <f t="shared" si="15"/>
        <v>4016.8</v>
      </c>
    </row>
    <row r="36" spans="1:20" s="35" customFormat="1" ht="45" x14ac:dyDescent="0.2">
      <c r="A36" s="30">
        <v>28</v>
      </c>
      <c r="B36" s="43" t="s">
        <v>80</v>
      </c>
      <c r="C36" s="31" t="s">
        <v>3</v>
      </c>
      <c r="D36" s="31" t="s">
        <v>12</v>
      </c>
      <c r="E36" s="31" t="s">
        <v>64</v>
      </c>
      <c r="F36" s="31" t="s">
        <v>38</v>
      </c>
      <c r="G36" s="31" t="s">
        <v>5</v>
      </c>
      <c r="H36" s="31" t="s">
        <v>25</v>
      </c>
      <c r="I36" s="32" t="s">
        <v>65</v>
      </c>
      <c r="J36" s="33" t="s">
        <v>75</v>
      </c>
      <c r="K36" s="57" t="s">
        <v>106</v>
      </c>
      <c r="L36" s="14">
        <v>100</v>
      </c>
      <c r="M36" s="14">
        <v>100</v>
      </c>
      <c r="N36" s="14">
        <v>100</v>
      </c>
      <c r="O36" s="14">
        <v>100</v>
      </c>
      <c r="P36" s="26">
        <v>4502.22</v>
      </c>
      <c r="Q36" s="3">
        <v>4502.2</v>
      </c>
      <c r="R36" s="3">
        <v>4332.5</v>
      </c>
      <c r="S36" s="3">
        <v>4016.8</v>
      </c>
      <c r="T36" s="3">
        <v>4016.8</v>
      </c>
    </row>
    <row r="37" spans="1:20" s="42" customFormat="1" ht="38.25" x14ac:dyDescent="0.2">
      <c r="A37" s="30">
        <v>29</v>
      </c>
      <c r="B37" s="43" t="s">
        <v>80</v>
      </c>
      <c r="C37" s="31" t="s">
        <v>3</v>
      </c>
      <c r="D37" s="31" t="s">
        <v>12</v>
      </c>
      <c r="E37" s="31" t="s">
        <v>7</v>
      </c>
      <c r="F37" s="31" t="s">
        <v>39</v>
      </c>
      <c r="G37" s="31" t="s">
        <v>10</v>
      </c>
      <c r="H37" s="31" t="s">
        <v>25</v>
      </c>
      <c r="I37" s="32" t="s">
        <v>65</v>
      </c>
      <c r="J37" s="36" t="s">
        <v>40</v>
      </c>
      <c r="K37" s="57" t="s">
        <v>106</v>
      </c>
      <c r="L37" s="14">
        <v>100</v>
      </c>
      <c r="M37" s="14">
        <v>100</v>
      </c>
      <c r="N37" s="14">
        <v>100</v>
      </c>
      <c r="O37" s="14">
        <v>100</v>
      </c>
      <c r="P37" s="3">
        <f>P38</f>
        <v>198.749</v>
      </c>
      <c r="Q37" s="3">
        <f t="shared" ref="Q37:T38" si="16">Q38</f>
        <v>265</v>
      </c>
      <c r="R37" s="3">
        <f t="shared" si="16"/>
        <v>615.1</v>
      </c>
      <c r="S37" s="3">
        <f t="shared" si="16"/>
        <v>437.8</v>
      </c>
      <c r="T37" s="3">
        <f t="shared" si="16"/>
        <v>437.8</v>
      </c>
    </row>
    <row r="38" spans="1:20" s="42" customFormat="1" ht="38.25" x14ac:dyDescent="0.2">
      <c r="A38" s="30">
        <v>30</v>
      </c>
      <c r="B38" s="43" t="s">
        <v>80</v>
      </c>
      <c r="C38" s="31" t="s">
        <v>3</v>
      </c>
      <c r="D38" s="31" t="s">
        <v>12</v>
      </c>
      <c r="E38" s="31" t="s">
        <v>7</v>
      </c>
      <c r="F38" s="31" t="s">
        <v>39</v>
      </c>
      <c r="G38" s="31" t="s">
        <v>5</v>
      </c>
      <c r="H38" s="31" t="s">
        <v>25</v>
      </c>
      <c r="I38" s="32" t="s">
        <v>65</v>
      </c>
      <c r="J38" s="36" t="s">
        <v>42</v>
      </c>
      <c r="K38" s="57" t="s">
        <v>106</v>
      </c>
      <c r="L38" s="14">
        <v>100</v>
      </c>
      <c r="M38" s="14">
        <v>100</v>
      </c>
      <c r="N38" s="14">
        <v>100</v>
      </c>
      <c r="O38" s="14">
        <v>100</v>
      </c>
      <c r="P38" s="3">
        <f>P39</f>
        <v>198.749</v>
      </c>
      <c r="Q38" s="3">
        <f t="shared" si="16"/>
        <v>265</v>
      </c>
      <c r="R38" s="3">
        <f t="shared" si="16"/>
        <v>615.1</v>
      </c>
      <c r="S38" s="3">
        <f t="shared" si="16"/>
        <v>437.8</v>
      </c>
      <c r="T38" s="3">
        <f t="shared" si="16"/>
        <v>437.8</v>
      </c>
    </row>
    <row r="39" spans="1:20" s="35" customFormat="1" ht="60" x14ac:dyDescent="0.2">
      <c r="A39" s="30">
        <v>31</v>
      </c>
      <c r="B39" s="43" t="s">
        <v>80</v>
      </c>
      <c r="C39" s="31" t="s">
        <v>3</v>
      </c>
      <c r="D39" s="31" t="s">
        <v>12</v>
      </c>
      <c r="E39" s="31" t="s">
        <v>7</v>
      </c>
      <c r="F39" s="31" t="s">
        <v>39</v>
      </c>
      <c r="G39" s="31" t="s">
        <v>5</v>
      </c>
      <c r="H39" s="31" t="s">
        <v>63</v>
      </c>
      <c r="I39" s="32" t="s">
        <v>65</v>
      </c>
      <c r="J39" s="47" t="s">
        <v>76</v>
      </c>
      <c r="K39" s="57" t="s">
        <v>106</v>
      </c>
      <c r="L39" s="14">
        <v>100</v>
      </c>
      <c r="M39" s="14">
        <v>100</v>
      </c>
      <c r="N39" s="14">
        <v>100</v>
      </c>
      <c r="O39" s="14">
        <v>100</v>
      </c>
      <c r="P39" s="24">
        <v>198.749</v>
      </c>
      <c r="Q39" s="3">
        <v>265</v>
      </c>
      <c r="R39" s="3">
        <v>615.1</v>
      </c>
      <c r="S39" s="3">
        <v>437.8</v>
      </c>
      <c r="T39" s="3">
        <v>437.8</v>
      </c>
    </row>
    <row r="40" spans="1:20" s="42" customFormat="1" ht="38.25" x14ac:dyDescent="0.2">
      <c r="A40" s="30">
        <v>32</v>
      </c>
      <c r="B40" s="43" t="s">
        <v>80</v>
      </c>
      <c r="C40" s="31" t="s">
        <v>3</v>
      </c>
      <c r="D40" s="31" t="s">
        <v>12</v>
      </c>
      <c r="E40" s="31" t="s">
        <v>4</v>
      </c>
      <c r="F40" s="31" t="s">
        <v>24</v>
      </c>
      <c r="G40" s="31" t="s">
        <v>10</v>
      </c>
      <c r="H40" s="31" t="s">
        <v>25</v>
      </c>
      <c r="I40" s="32" t="s">
        <v>65</v>
      </c>
      <c r="J40" s="36" t="s">
        <v>9</v>
      </c>
      <c r="K40" s="57" t="s">
        <v>106</v>
      </c>
      <c r="L40" s="14">
        <v>100</v>
      </c>
      <c r="M40" s="14">
        <v>100</v>
      </c>
      <c r="N40" s="14">
        <v>100</v>
      </c>
      <c r="O40" s="14">
        <v>100</v>
      </c>
      <c r="P40" s="3">
        <f>P41</f>
        <v>6311.98</v>
      </c>
      <c r="Q40" s="3">
        <f t="shared" ref="Q40:T41" si="17">Q41</f>
        <v>9844.1060000000016</v>
      </c>
      <c r="R40" s="3">
        <f t="shared" si="17"/>
        <v>12438</v>
      </c>
      <c r="S40" s="3">
        <f t="shared" si="17"/>
        <v>11360.1</v>
      </c>
      <c r="T40" s="3">
        <f t="shared" si="17"/>
        <v>11360.1</v>
      </c>
    </row>
    <row r="41" spans="1:20" s="42" customFormat="1" ht="38.25" x14ac:dyDescent="0.2">
      <c r="A41" s="30">
        <v>33</v>
      </c>
      <c r="B41" s="43" t="s">
        <v>80</v>
      </c>
      <c r="C41" s="31" t="s">
        <v>3</v>
      </c>
      <c r="D41" s="31" t="s">
        <v>12</v>
      </c>
      <c r="E41" s="31" t="s">
        <v>8</v>
      </c>
      <c r="F41" s="31" t="s">
        <v>39</v>
      </c>
      <c r="G41" s="31" t="s">
        <v>10</v>
      </c>
      <c r="H41" s="31" t="s">
        <v>25</v>
      </c>
      <c r="I41" s="32" t="s">
        <v>65</v>
      </c>
      <c r="J41" s="36" t="s">
        <v>50</v>
      </c>
      <c r="K41" s="57" t="s">
        <v>106</v>
      </c>
      <c r="L41" s="14">
        <v>100</v>
      </c>
      <c r="M41" s="14">
        <v>100</v>
      </c>
      <c r="N41" s="14">
        <v>100</v>
      </c>
      <c r="O41" s="14">
        <v>100</v>
      </c>
      <c r="P41" s="3">
        <f>P42</f>
        <v>6311.98</v>
      </c>
      <c r="Q41" s="3">
        <f t="shared" si="17"/>
        <v>9844.1060000000016</v>
      </c>
      <c r="R41" s="3">
        <f t="shared" si="17"/>
        <v>12438</v>
      </c>
      <c r="S41" s="3">
        <f t="shared" si="17"/>
        <v>11360.1</v>
      </c>
      <c r="T41" s="3">
        <f t="shared" si="17"/>
        <v>11360.1</v>
      </c>
    </row>
    <row r="42" spans="1:20" s="42" customFormat="1" ht="38.25" x14ac:dyDescent="0.2">
      <c r="A42" s="30">
        <v>34</v>
      </c>
      <c r="B42" s="43" t="s">
        <v>80</v>
      </c>
      <c r="C42" s="31" t="s">
        <v>3</v>
      </c>
      <c r="D42" s="31" t="s">
        <v>12</v>
      </c>
      <c r="E42" s="31" t="s">
        <v>8</v>
      </c>
      <c r="F42" s="31" t="s">
        <v>39</v>
      </c>
      <c r="G42" s="31" t="s">
        <v>5</v>
      </c>
      <c r="H42" s="31" t="s">
        <v>25</v>
      </c>
      <c r="I42" s="32" t="s">
        <v>65</v>
      </c>
      <c r="J42" s="36" t="s">
        <v>79</v>
      </c>
      <c r="K42" s="57" t="s">
        <v>106</v>
      </c>
      <c r="L42" s="14">
        <v>100</v>
      </c>
      <c r="M42" s="14">
        <v>100</v>
      </c>
      <c r="N42" s="14">
        <v>100</v>
      </c>
      <c r="O42" s="14">
        <v>100</v>
      </c>
      <c r="P42" s="3">
        <f>P43+P44+P45</f>
        <v>6311.98</v>
      </c>
      <c r="Q42" s="3">
        <f t="shared" ref="Q42:S42" si="18">Q43+Q44+Q45</f>
        <v>9844.1060000000016</v>
      </c>
      <c r="R42" s="3">
        <f t="shared" si="18"/>
        <v>12438</v>
      </c>
      <c r="S42" s="3">
        <f t="shared" si="18"/>
        <v>11360.1</v>
      </c>
      <c r="T42" s="3">
        <f t="shared" ref="T42" si="19">T43+T44+T45</f>
        <v>11360.1</v>
      </c>
    </row>
    <row r="43" spans="1:20" s="35" customFormat="1" ht="60" x14ac:dyDescent="0.2">
      <c r="A43" s="30">
        <v>35</v>
      </c>
      <c r="B43" s="43" t="s">
        <v>80</v>
      </c>
      <c r="C43" s="31" t="s">
        <v>3</v>
      </c>
      <c r="D43" s="31" t="s">
        <v>12</v>
      </c>
      <c r="E43" s="31" t="s">
        <v>8</v>
      </c>
      <c r="F43" s="31" t="s">
        <v>39</v>
      </c>
      <c r="G43" s="31" t="s">
        <v>5</v>
      </c>
      <c r="H43" s="31" t="s">
        <v>61</v>
      </c>
      <c r="I43" s="32" t="s">
        <v>65</v>
      </c>
      <c r="J43" s="39" t="s">
        <v>77</v>
      </c>
      <c r="K43" s="57" t="s">
        <v>106</v>
      </c>
      <c r="L43" s="14">
        <v>100</v>
      </c>
      <c r="M43" s="14">
        <v>100</v>
      </c>
      <c r="N43" s="14">
        <v>100</v>
      </c>
      <c r="O43" s="14">
        <v>100</v>
      </c>
      <c r="P43" s="24">
        <v>6287.78</v>
      </c>
      <c r="Q43" s="3">
        <v>9737.9060000000009</v>
      </c>
      <c r="R43" s="3">
        <v>12360</v>
      </c>
      <c r="S43" s="3">
        <v>11282.1</v>
      </c>
      <c r="T43" s="3">
        <v>11282.1</v>
      </c>
    </row>
    <row r="44" spans="1:20" s="35" customFormat="1" ht="60" x14ac:dyDescent="0.2">
      <c r="A44" s="30">
        <v>36</v>
      </c>
      <c r="B44" s="43" t="s">
        <v>80</v>
      </c>
      <c r="C44" s="28" t="s">
        <v>3</v>
      </c>
      <c r="D44" s="28" t="s">
        <v>12</v>
      </c>
      <c r="E44" s="28" t="s">
        <v>8</v>
      </c>
      <c r="F44" s="28" t="s">
        <v>39</v>
      </c>
      <c r="G44" s="28" t="s">
        <v>5</v>
      </c>
      <c r="H44" s="28" t="s">
        <v>81</v>
      </c>
      <c r="I44" s="48" t="s">
        <v>65</v>
      </c>
      <c r="J44" s="49" t="s">
        <v>82</v>
      </c>
      <c r="K44" s="57" t="s">
        <v>106</v>
      </c>
      <c r="L44" s="16">
        <v>100</v>
      </c>
      <c r="M44" s="16">
        <v>100</v>
      </c>
      <c r="N44" s="16">
        <v>100</v>
      </c>
      <c r="O44" s="16">
        <v>100</v>
      </c>
      <c r="P44" s="3">
        <v>0</v>
      </c>
      <c r="Q44" s="3">
        <v>82</v>
      </c>
      <c r="R44" s="3">
        <v>78</v>
      </c>
      <c r="S44" s="3">
        <v>78</v>
      </c>
      <c r="T44" s="3">
        <v>78</v>
      </c>
    </row>
    <row r="45" spans="1:20" s="35" customFormat="1" ht="45" x14ac:dyDescent="0.2">
      <c r="A45" s="30">
        <v>37</v>
      </c>
      <c r="B45" s="43" t="s">
        <v>80</v>
      </c>
      <c r="C45" s="31" t="s">
        <v>3</v>
      </c>
      <c r="D45" s="31" t="s">
        <v>12</v>
      </c>
      <c r="E45" s="31" t="s">
        <v>8</v>
      </c>
      <c r="F45" s="31" t="s">
        <v>39</v>
      </c>
      <c r="G45" s="31" t="s">
        <v>5</v>
      </c>
      <c r="H45" s="31" t="s">
        <v>60</v>
      </c>
      <c r="I45" s="32" t="s">
        <v>65</v>
      </c>
      <c r="J45" s="39" t="s">
        <v>78</v>
      </c>
      <c r="K45" s="57" t="s">
        <v>106</v>
      </c>
      <c r="L45" s="14">
        <v>100</v>
      </c>
      <c r="M45" s="14">
        <v>100</v>
      </c>
      <c r="N45" s="14">
        <v>100</v>
      </c>
      <c r="O45" s="14">
        <v>100</v>
      </c>
      <c r="P45" s="24">
        <v>24.2</v>
      </c>
      <c r="Q45" s="3">
        <v>24.2</v>
      </c>
      <c r="R45" s="3">
        <v>0</v>
      </c>
      <c r="S45" s="3">
        <v>0</v>
      </c>
      <c r="T45" s="3">
        <v>0</v>
      </c>
    </row>
    <row r="46" spans="1:20" s="40" customFormat="1" x14ac:dyDescent="0.2">
      <c r="A46" s="65" t="s">
        <v>41</v>
      </c>
      <c r="B46" s="66"/>
      <c r="C46" s="66"/>
      <c r="D46" s="66"/>
      <c r="E46" s="66"/>
      <c r="F46" s="66"/>
      <c r="G46" s="66"/>
      <c r="H46" s="66"/>
      <c r="I46" s="66"/>
      <c r="J46" s="67"/>
      <c r="K46" s="50"/>
      <c r="L46" s="51"/>
      <c r="M46" s="51"/>
      <c r="N46" s="51"/>
      <c r="O46" s="51"/>
      <c r="P46" s="52">
        <f>P32+P9</f>
        <v>11153.013000000001</v>
      </c>
      <c r="Q46" s="52">
        <f>Q32+Q9</f>
        <v>14830.492</v>
      </c>
      <c r="R46" s="52">
        <f>R32+R9</f>
        <v>17595.847999999998</v>
      </c>
      <c r="S46" s="52">
        <f>S32+S9</f>
        <v>16033.880000000001</v>
      </c>
      <c r="T46" s="52">
        <f>T32+T9</f>
        <v>16058.7</v>
      </c>
    </row>
  </sheetData>
  <mergeCells count="15">
    <mergeCell ref="Q5:Q7"/>
    <mergeCell ref="C6:G6"/>
    <mergeCell ref="H6:I6"/>
    <mergeCell ref="S4:T4"/>
    <mergeCell ref="A5:A7"/>
    <mergeCell ref="B5:I5"/>
    <mergeCell ref="J5:J7"/>
    <mergeCell ref="B6:B7"/>
    <mergeCell ref="B4:L4"/>
    <mergeCell ref="R5:T6"/>
    <mergeCell ref="A46:J46"/>
    <mergeCell ref="B3:L3"/>
    <mergeCell ref="K5:K7"/>
    <mergeCell ref="L5:O6"/>
    <mergeCell ref="P5:P7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Баклыкова А.Л.</cp:lastModifiedBy>
  <cp:lastPrinted>2024-10-30T08:40:48Z</cp:lastPrinted>
  <dcterms:created xsi:type="dcterms:W3CDTF">2007-10-11T12:08:51Z</dcterms:created>
  <dcterms:modified xsi:type="dcterms:W3CDTF">2024-11-15T03:54:35Z</dcterms:modified>
</cp:coreProperties>
</file>